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H100" i="1"/>
  <c r="E100" i="1"/>
  <c r="E99" i="1"/>
  <c r="H99" i="1" s="1"/>
  <c r="G98" i="1"/>
  <c r="G79" i="1" s="1"/>
  <c r="F98" i="1"/>
  <c r="D98" i="1"/>
  <c r="C98" i="1"/>
  <c r="C79" i="1" s="1"/>
  <c r="E97" i="1"/>
  <c r="H97" i="1" s="1"/>
  <c r="E96" i="1"/>
  <c r="H96" i="1" s="1"/>
  <c r="E95" i="1"/>
  <c r="H95" i="1" s="1"/>
  <c r="H94" i="1"/>
  <c r="E94" i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E80" i="1"/>
  <c r="D80" i="1"/>
  <c r="C80" i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H71" i="1"/>
  <c r="E71" i="1"/>
  <c r="G70" i="1"/>
  <c r="F70" i="1"/>
  <c r="F4" i="1" s="1"/>
  <c r="F154" i="1" s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H47" i="1"/>
  <c r="E47" i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H7" i="1"/>
  <c r="E7" i="1"/>
  <c r="E6" i="1"/>
  <c r="H6" i="1" s="1"/>
  <c r="G5" i="1"/>
  <c r="G4" i="1" s="1"/>
  <c r="G154" i="1" s="1"/>
  <c r="F5" i="1"/>
  <c r="D5" i="1"/>
  <c r="C5" i="1"/>
  <c r="C4" i="1" s="1"/>
  <c r="C154" i="1" s="1"/>
  <c r="H80" i="1" l="1"/>
  <c r="H5" i="1"/>
  <c r="E23" i="1"/>
  <c r="H23" i="1" s="1"/>
  <c r="E108" i="1"/>
  <c r="H108" i="1" s="1"/>
  <c r="H110" i="1"/>
  <c r="E88" i="1"/>
  <c r="H88" i="1" s="1"/>
  <c r="D4" i="1"/>
  <c r="D154" i="1" s="1"/>
  <c r="H45" i="1"/>
  <c r="E13" i="1"/>
  <c r="H13" i="1" s="1"/>
  <c r="E53" i="1"/>
  <c r="H53" i="1" s="1"/>
  <c r="E66" i="1"/>
  <c r="H66" i="1" s="1"/>
  <c r="E57" i="1"/>
  <c r="H57" i="1" s="1"/>
  <c r="E5" i="1"/>
  <c r="D79" i="1"/>
  <c r="E98" i="1"/>
  <c r="H98" i="1" s="1"/>
  <c r="E141" i="1"/>
  <c r="H141" i="1" s="1"/>
  <c r="E145" i="1"/>
  <c r="H145" i="1" s="1"/>
  <c r="H120" i="1"/>
  <c r="H130" i="1"/>
  <c r="H134" i="1"/>
  <c r="H4" i="1" l="1"/>
  <c r="H154" i="1" s="1"/>
  <c r="H79" i="1"/>
  <c r="E4" i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<sst xmlns="http://schemas.openxmlformats.org/spreadsheetml/2006/main" count="285" uniqueCount="212">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</sst>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43" fontId="11" fillId="3" borderId="0" xfId="1" applyFont="1" applyFill="1" applyBorder="1"/>
    <xf numFmtId="0" fontId="12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vertical="center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right" vertical="top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43" fontId="11" fillId="3" borderId="0" xfId="1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730250</xdr:colOff>
      <xdr:row>158</xdr:row>
      <xdr:rowOff>47625</xdr:rowOff>
    </xdr:from>
    <xdr:to>
      <xdr:col>7</xdr:col>
      <xdr:colOff>340519</xdr:colOff>
      <xdr:row>161</xdr:row>
      <xdr:rowOff>59531</xdr:rowOff>
    </xdr:to>
    <xdr:sp macro="" textlink="">
      <xdr:nvSpPr>
        <xdr:cNvPr id="2" name="9 CuadroTexto"/>
        <xdr:cNvSpPr txBox="1"/>
      </xdr:nvSpPr>
      <xdr:spPr>
        <a:xfrm>
          <a:off x="8128000" y="25400000"/>
          <a:ext cx="251539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158</xdr:row>
      <xdr:rowOff>51594</xdr:rowOff>
    </xdr:from>
    <xdr:to>
      <xdr:col>2</xdr:col>
      <xdr:colOff>488156</xdr:colOff>
      <xdr:row>161</xdr:row>
      <xdr:rowOff>63500</xdr:rowOff>
    </xdr:to>
    <xdr:sp macro="" textlink="">
      <xdr:nvSpPr>
        <xdr:cNvPr id="3" name="6 CuadroTexto"/>
        <xdr:cNvSpPr txBox="1"/>
      </xdr:nvSpPr>
      <xdr:spPr>
        <a:xfrm>
          <a:off x="805656" y="25403969"/>
          <a:ext cx="5143500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abSelected="1" view="pageBreakPreview" topLeftCell="A122" zoomScale="60" zoomScaleNormal="100" workbookViewId="0">
      <selection activeCell="D159" sqref="D159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22356323.960000001</v>
      </c>
      <c r="D4" s="6">
        <f t="shared" ref="D4:H4" si="0">D5+D13+D23+D33+D43+D53+D57+D66+D70</f>
        <v>4723971.5200000005</v>
      </c>
      <c r="E4" s="6">
        <f t="shared" si="0"/>
        <v>27080295.48</v>
      </c>
      <c r="F4" s="6">
        <f t="shared" si="0"/>
        <v>8541902.2199999988</v>
      </c>
      <c r="G4" s="6">
        <f t="shared" si="0"/>
        <v>8511993.6799999997</v>
      </c>
      <c r="H4" s="6">
        <f t="shared" si="0"/>
        <v>18538393.259999998</v>
      </c>
    </row>
    <row r="5" spans="1:8">
      <c r="A5" s="25" t="s">
        <v>10</v>
      </c>
      <c r="B5" s="26"/>
      <c r="C5" s="7">
        <f>SUM(C6:C12)</f>
        <v>12769495.440000001</v>
      </c>
      <c r="D5" s="7">
        <f t="shared" ref="D5:H5" si="1">SUM(D6:D12)</f>
        <v>36000</v>
      </c>
      <c r="E5" s="7">
        <f t="shared" si="1"/>
        <v>12805495.440000001</v>
      </c>
      <c r="F5" s="7">
        <f t="shared" si="1"/>
        <v>7331600.8500000006</v>
      </c>
      <c r="G5" s="7">
        <f t="shared" si="1"/>
        <v>7331600.8500000006</v>
      </c>
      <c r="H5" s="7">
        <f t="shared" si="1"/>
        <v>5473894.5899999989</v>
      </c>
    </row>
    <row r="6" spans="1:8">
      <c r="A6" s="8" t="s">
        <v>11</v>
      </c>
      <c r="B6" s="9" t="s">
        <v>12</v>
      </c>
      <c r="C6" s="10">
        <v>6699711.2999999998</v>
      </c>
      <c r="D6" s="10">
        <v>0</v>
      </c>
      <c r="E6" s="10">
        <f>C6+D6</f>
        <v>6699711.2999999998</v>
      </c>
      <c r="F6" s="10">
        <v>5490808.6500000004</v>
      </c>
      <c r="G6" s="10">
        <v>5490808.6500000004</v>
      </c>
      <c r="H6" s="10">
        <f>E6-F6</f>
        <v>1208902.6499999994</v>
      </c>
    </row>
    <row r="7" spans="1:8">
      <c r="A7" s="8" t="s">
        <v>13</v>
      </c>
      <c r="B7" s="9" t="s">
        <v>14</v>
      </c>
      <c r="C7" s="10">
        <v>2110461.84</v>
      </c>
      <c r="D7" s="10">
        <v>0</v>
      </c>
      <c r="E7" s="10">
        <f t="shared" ref="E7:E12" si="2">C7+D7</f>
        <v>2110461.84</v>
      </c>
      <c r="F7" s="10">
        <v>331652.08</v>
      </c>
      <c r="G7" s="10">
        <v>331652.08</v>
      </c>
      <c r="H7" s="10">
        <f t="shared" ref="H7:H70" si="3">E7-F7</f>
        <v>1778809.7599999998</v>
      </c>
    </row>
    <row r="8" spans="1:8">
      <c r="A8" s="8" t="s">
        <v>15</v>
      </c>
      <c r="B8" s="9" t="s">
        <v>16</v>
      </c>
      <c r="C8" s="10">
        <v>1576644.1</v>
      </c>
      <c r="D8" s="10">
        <v>0</v>
      </c>
      <c r="E8" s="10">
        <f t="shared" si="2"/>
        <v>1576644.1</v>
      </c>
      <c r="F8" s="10">
        <v>579627.68000000005</v>
      </c>
      <c r="G8" s="10">
        <v>579627.68000000005</v>
      </c>
      <c r="H8" s="10">
        <f t="shared" si="3"/>
        <v>997016.42</v>
      </c>
    </row>
    <row r="9" spans="1:8">
      <c r="A9" s="8" t="s">
        <v>17</v>
      </c>
      <c r="B9" s="9" t="s">
        <v>18</v>
      </c>
      <c r="C9" s="10">
        <v>1558977.32</v>
      </c>
      <c r="D9" s="10">
        <v>0</v>
      </c>
      <c r="E9" s="10">
        <f t="shared" si="2"/>
        <v>1558977.32</v>
      </c>
      <c r="F9" s="10">
        <v>771292.32</v>
      </c>
      <c r="G9" s="10">
        <v>771292.32</v>
      </c>
      <c r="H9" s="10">
        <f t="shared" si="3"/>
        <v>787685.00000000012</v>
      </c>
    </row>
    <row r="10" spans="1:8">
      <c r="A10" s="8" t="s">
        <v>19</v>
      </c>
      <c r="B10" s="9" t="s">
        <v>20</v>
      </c>
      <c r="C10" s="10">
        <v>823700.88</v>
      </c>
      <c r="D10" s="10">
        <v>36000</v>
      </c>
      <c r="E10" s="10">
        <f t="shared" si="2"/>
        <v>859700.88</v>
      </c>
      <c r="F10" s="10">
        <v>158220.12</v>
      </c>
      <c r="G10" s="10">
        <v>158220.12</v>
      </c>
      <c r="H10" s="10">
        <f t="shared" si="3"/>
        <v>701480.76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1817310</v>
      </c>
      <c r="D13" s="7">
        <f t="shared" ref="D13:G13" si="4">SUM(D14:D22)</f>
        <v>214924.75</v>
      </c>
      <c r="E13" s="7">
        <f t="shared" si="4"/>
        <v>2032234.75</v>
      </c>
      <c r="F13" s="7">
        <f t="shared" si="4"/>
        <v>220887.75</v>
      </c>
      <c r="G13" s="7">
        <f t="shared" si="4"/>
        <v>190979.21000000002</v>
      </c>
      <c r="H13" s="7">
        <f t="shared" si="3"/>
        <v>1811347</v>
      </c>
    </row>
    <row r="14" spans="1:8">
      <c r="A14" s="8" t="s">
        <v>26</v>
      </c>
      <c r="B14" s="9" t="s">
        <v>27</v>
      </c>
      <c r="C14" s="10">
        <v>382000</v>
      </c>
      <c r="D14" s="10">
        <v>0</v>
      </c>
      <c r="E14" s="10">
        <f t="shared" ref="E14:E22" si="5">C14+D14</f>
        <v>382000</v>
      </c>
      <c r="F14" s="10">
        <v>46745.83</v>
      </c>
      <c r="G14" s="10">
        <v>16837.29</v>
      </c>
      <c r="H14" s="10">
        <f t="shared" si="3"/>
        <v>335254.17</v>
      </c>
    </row>
    <row r="15" spans="1:8">
      <c r="A15" s="8" t="s">
        <v>28</v>
      </c>
      <c r="B15" s="9" t="s">
        <v>29</v>
      </c>
      <c r="C15" s="10">
        <v>507270</v>
      </c>
      <c r="D15" s="10">
        <v>0</v>
      </c>
      <c r="E15" s="10">
        <f t="shared" si="5"/>
        <v>507270</v>
      </c>
      <c r="F15" s="10">
        <v>84759.65</v>
      </c>
      <c r="G15" s="10">
        <v>84759.65</v>
      </c>
      <c r="H15" s="10">
        <f t="shared" si="3"/>
        <v>422510.35</v>
      </c>
    </row>
    <row r="16" spans="1:8">
      <c r="A16" s="8" t="s">
        <v>30</v>
      </c>
      <c r="B16" s="9" t="s">
        <v>31</v>
      </c>
      <c r="C16" s="10">
        <v>17000</v>
      </c>
      <c r="D16" s="10">
        <v>0</v>
      </c>
      <c r="E16" s="10">
        <f t="shared" si="5"/>
        <v>17000</v>
      </c>
      <c r="F16" s="10">
        <v>0</v>
      </c>
      <c r="G16" s="10">
        <v>0</v>
      </c>
      <c r="H16" s="10">
        <f t="shared" si="3"/>
        <v>17000</v>
      </c>
    </row>
    <row r="17" spans="1:8">
      <c r="A17" s="8" t="s">
        <v>32</v>
      </c>
      <c r="B17" s="9" t="s">
        <v>33</v>
      </c>
      <c r="C17" s="10">
        <v>170040</v>
      </c>
      <c r="D17" s="10">
        <v>19510</v>
      </c>
      <c r="E17" s="10">
        <f t="shared" si="5"/>
        <v>189550</v>
      </c>
      <c r="F17" s="10">
        <v>32798.76</v>
      </c>
      <c r="G17" s="10">
        <v>32798.76</v>
      </c>
      <c r="H17" s="10">
        <f t="shared" si="3"/>
        <v>156751.24</v>
      </c>
    </row>
    <row r="18" spans="1:8">
      <c r="A18" s="8" t="s">
        <v>34</v>
      </c>
      <c r="B18" s="9" t="s">
        <v>35</v>
      </c>
      <c r="C18" s="10">
        <v>73000</v>
      </c>
      <c r="D18" s="10">
        <v>128514.96</v>
      </c>
      <c r="E18" s="10">
        <f t="shared" si="5"/>
        <v>201514.96000000002</v>
      </c>
      <c r="F18" s="10">
        <v>9539.18</v>
      </c>
      <c r="G18" s="10">
        <v>9539.18</v>
      </c>
      <c r="H18" s="10">
        <f t="shared" si="3"/>
        <v>191975.78000000003</v>
      </c>
    </row>
    <row r="19" spans="1:8">
      <c r="A19" s="8" t="s">
        <v>36</v>
      </c>
      <c r="B19" s="9" t="s">
        <v>37</v>
      </c>
      <c r="C19" s="10">
        <v>182000</v>
      </c>
      <c r="D19" s="10">
        <v>0</v>
      </c>
      <c r="E19" s="10">
        <f t="shared" si="5"/>
        <v>182000</v>
      </c>
      <c r="F19" s="10">
        <v>0</v>
      </c>
      <c r="G19" s="10">
        <v>0</v>
      </c>
      <c r="H19" s="10">
        <f t="shared" si="3"/>
        <v>182000</v>
      </c>
    </row>
    <row r="20" spans="1:8">
      <c r="A20" s="8" t="s">
        <v>38</v>
      </c>
      <c r="B20" s="9" t="s">
        <v>39</v>
      </c>
      <c r="C20" s="10">
        <v>282000</v>
      </c>
      <c r="D20" s="10">
        <v>66899.789999999994</v>
      </c>
      <c r="E20" s="10">
        <f t="shared" si="5"/>
        <v>348899.79</v>
      </c>
      <c r="F20" s="10">
        <v>7243.91</v>
      </c>
      <c r="G20" s="10">
        <v>7243.91</v>
      </c>
      <c r="H20" s="10">
        <f t="shared" si="3"/>
        <v>341655.88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204000</v>
      </c>
      <c r="D22" s="10">
        <v>0</v>
      </c>
      <c r="E22" s="10">
        <f t="shared" si="5"/>
        <v>204000</v>
      </c>
      <c r="F22" s="10">
        <v>39800.42</v>
      </c>
      <c r="G22" s="10">
        <v>39800.42</v>
      </c>
      <c r="H22" s="10">
        <f t="shared" si="3"/>
        <v>164199.58000000002</v>
      </c>
    </row>
    <row r="23" spans="1:8">
      <c r="A23" s="25" t="s">
        <v>44</v>
      </c>
      <c r="B23" s="26"/>
      <c r="C23" s="7">
        <f>SUM(C24:C32)</f>
        <v>5773188.9799999995</v>
      </c>
      <c r="D23" s="7">
        <f t="shared" ref="D23:G23" si="6">SUM(D24:D32)</f>
        <v>912068.8</v>
      </c>
      <c r="E23" s="7">
        <f t="shared" si="6"/>
        <v>6685257.7800000003</v>
      </c>
      <c r="F23" s="7">
        <f t="shared" si="6"/>
        <v>945792.08000000007</v>
      </c>
      <c r="G23" s="7">
        <f t="shared" si="6"/>
        <v>945792.08000000007</v>
      </c>
      <c r="H23" s="7">
        <f t="shared" si="3"/>
        <v>5739465.7000000002</v>
      </c>
    </row>
    <row r="24" spans="1:8">
      <c r="A24" s="8" t="s">
        <v>45</v>
      </c>
      <c r="B24" s="9" t="s">
        <v>46</v>
      </c>
      <c r="C24" s="10">
        <v>600192.44999999995</v>
      </c>
      <c r="D24" s="10">
        <v>0</v>
      </c>
      <c r="E24" s="10">
        <f t="shared" ref="E24:E32" si="7">C24+D24</f>
        <v>600192.44999999995</v>
      </c>
      <c r="F24" s="10">
        <v>49328.51</v>
      </c>
      <c r="G24" s="10">
        <v>49328.51</v>
      </c>
      <c r="H24" s="10">
        <f t="shared" si="3"/>
        <v>550863.93999999994</v>
      </c>
    </row>
    <row r="25" spans="1:8">
      <c r="A25" s="8" t="s">
        <v>47</v>
      </c>
      <c r="B25" s="9" t="s">
        <v>48</v>
      </c>
      <c r="C25" s="10">
        <v>231200</v>
      </c>
      <c r="D25" s="10">
        <v>103159.24</v>
      </c>
      <c r="E25" s="10">
        <f t="shared" si="7"/>
        <v>334359.24</v>
      </c>
      <c r="F25" s="10">
        <v>4152.08</v>
      </c>
      <c r="G25" s="10">
        <v>4152.08</v>
      </c>
      <c r="H25" s="10">
        <f t="shared" si="3"/>
        <v>330207.15999999997</v>
      </c>
    </row>
    <row r="26" spans="1:8">
      <c r="A26" s="8" t="s">
        <v>49</v>
      </c>
      <c r="B26" s="9" t="s">
        <v>50</v>
      </c>
      <c r="C26" s="10">
        <v>1964000</v>
      </c>
      <c r="D26" s="10">
        <v>666931.78</v>
      </c>
      <c r="E26" s="10">
        <f t="shared" si="7"/>
        <v>2630931.7800000003</v>
      </c>
      <c r="F26" s="10">
        <v>392369.91</v>
      </c>
      <c r="G26" s="10">
        <v>392369.91</v>
      </c>
      <c r="H26" s="10">
        <f t="shared" si="3"/>
        <v>2238561.87</v>
      </c>
    </row>
    <row r="27" spans="1:8">
      <c r="A27" s="8" t="s">
        <v>51</v>
      </c>
      <c r="B27" s="9" t="s">
        <v>52</v>
      </c>
      <c r="C27" s="10">
        <v>23700</v>
      </c>
      <c r="D27" s="10">
        <v>0</v>
      </c>
      <c r="E27" s="10">
        <f t="shared" si="7"/>
        <v>23700</v>
      </c>
      <c r="F27" s="10">
        <v>3186.82</v>
      </c>
      <c r="G27" s="10">
        <v>3186.82</v>
      </c>
      <c r="H27" s="10">
        <f t="shared" si="3"/>
        <v>20513.18</v>
      </c>
    </row>
    <row r="28" spans="1:8">
      <c r="A28" s="8" t="s">
        <v>53</v>
      </c>
      <c r="B28" s="9" t="s">
        <v>54</v>
      </c>
      <c r="C28" s="10">
        <v>891864.23</v>
      </c>
      <c r="D28" s="10">
        <v>70000</v>
      </c>
      <c r="E28" s="10">
        <f t="shared" si="7"/>
        <v>961864.23</v>
      </c>
      <c r="F28" s="10">
        <v>197265.97</v>
      </c>
      <c r="G28" s="10">
        <v>197265.97</v>
      </c>
      <c r="H28" s="10">
        <f t="shared" si="3"/>
        <v>764598.26</v>
      </c>
    </row>
    <row r="29" spans="1:8">
      <c r="A29" s="8" t="s">
        <v>55</v>
      </c>
      <c r="B29" s="9" t="s">
        <v>56</v>
      </c>
      <c r="C29" s="10">
        <v>171000</v>
      </c>
      <c r="D29" s="10">
        <v>0</v>
      </c>
      <c r="E29" s="10">
        <f t="shared" si="7"/>
        <v>171000</v>
      </c>
      <c r="F29" s="10">
        <v>18248.25</v>
      </c>
      <c r="G29" s="10">
        <v>18248.25</v>
      </c>
      <c r="H29" s="10">
        <f t="shared" si="3"/>
        <v>152751.75</v>
      </c>
    </row>
    <row r="30" spans="1:8">
      <c r="A30" s="8" t="s">
        <v>57</v>
      </c>
      <c r="B30" s="9" t="s">
        <v>58</v>
      </c>
      <c r="C30" s="10">
        <v>244411.16</v>
      </c>
      <c r="D30" s="10">
        <v>0</v>
      </c>
      <c r="E30" s="10">
        <f t="shared" si="7"/>
        <v>244411.16</v>
      </c>
      <c r="F30" s="10">
        <v>51446.239999999998</v>
      </c>
      <c r="G30" s="10">
        <v>51446.239999999998</v>
      </c>
      <c r="H30" s="10">
        <f t="shared" si="3"/>
        <v>192964.92</v>
      </c>
    </row>
    <row r="31" spans="1:8">
      <c r="A31" s="8" t="s">
        <v>59</v>
      </c>
      <c r="B31" s="9" t="s">
        <v>60</v>
      </c>
      <c r="C31" s="10">
        <v>303800</v>
      </c>
      <c r="D31" s="10">
        <v>0</v>
      </c>
      <c r="E31" s="10">
        <f t="shared" si="7"/>
        <v>303800</v>
      </c>
      <c r="F31" s="10">
        <v>87578.13</v>
      </c>
      <c r="G31" s="10">
        <v>87578.13</v>
      </c>
      <c r="H31" s="10">
        <f t="shared" si="3"/>
        <v>216221.87</v>
      </c>
    </row>
    <row r="32" spans="1:8">
      <c r="A32" s="8" t="s">
        <v>61</v>
      </c>
      <c r="B32" s="9" t="s">
        <v>62</v>
      </c>
      <c r="C32" s="10">
        <v>1343021.14</v>
      </c>
      <c r="D32" s="10">
        <v>71977.78</v>
      </c>
      <c r="E32" s="10">
        <f t="shared" si="7"/>
        <v>1414998.92</v>
      </c>
      <c r="F32" s="10">
        <v>142216.17000000001</v>
      </c>
      <c r="G32" s="10">
        <v>142216.17000000001</v>
      </c>
      <c r="H32" s="10">
        <f t="shared" si="3"/>
        <v>1272782.75</v>
      </c>
    </row>
    <row r="33" spans="1:8">
      <c r="A33" s="25" t="s">
        <v>63</v>
      </c>
      <c r="B33" s="26"/>
      <c r="C33" s="7">
        <f>SUM(C34:C42)</f>
        <v>243000</v>
      </c>
      <c r="D33" s="7">
        <f t="shared" ref="D33:G33" si="8">SUM(D34:D42)</f>
        <v>101000</v>
      </c>
      <c r="E33" s="7">
        <f t="shared" si="8"/>
        <v>344000</v>
      </c>
      <c r="F33" s="7">
        <f t="shared" si="8"/>
        <v>43621.54</v>
      </c>
      <c r="G33" s="7">
        <f t="shared" si="8"/>
        <v>43621.54</v>
      </c>
      <c r="H33" s="7">
        <f t="shared" si="3"/>
        <v>300378.46000000002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243000</v>
      </c>
      <c r="D37" s="10">
        <v>101000</v>
      </c>
      <c r="E37" s="10">
        <f t="shared" si="9"/>
        <v>344000</v>
      </c>
      <c r="F37" s="10">
        <v>43621.54</v>
      </c>
      <c r="G37" s="10">
        <v>43621.54</v>
      </c>
      <c r="H37" s="10">
        <f t="shared" si="3"/>
        <v>300378.46000000002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1118600</v>
      </c>
      <c r="D43" s="7">
        <f t="shared" ref="D43:G43" si="10">SUM(D44:D52)</f>
        <v>1259977.9700000002</v>
      </c>
      <c r="E43" s="7">
        <f t="shared" si="10"/>
        <v>2378577.9700000002</v>
      </c>
      <c r="F43" s="7">
        <f t="shared" si="10"/>
        <v>0</v>
      </c>
      <c r="G43" s="7">
        <f t="shared" si="10"/>
        <v>0</v>
      </c>
      <c r="H43" s="7">
        <f t="shared" si="3"/>
        <v>2378577.9700000002</v>
      </c>
    </row>
    <row r="44" spans="1:8">
      <c r="A44" s="8" t="s">
        <v>81</v>
      </c>
      <c r="B44" s="9" t="s">
        <v>82</v>
      </c>
      <c r="C44" s="10">
        <v>532600</v>
      </c>
      <c r="D44" s="10">
        <v>314889.03000000003</v>
      </c>
      <c r="E44" s="10">
        <f t="shared" ref="E44:E52" si="11">C44+D44</f>
        <v>847489.03</v>
      </c>
      <c r="F44" s="10">
        <v>0</v>
      </c>
      <c r="G44" s="10">
        <v>0</v>
      </c>
      <c r="H44" s="10">
        <f t="shared" si="3"/>
        <v>847489.03</v>
      </c>
    </row>
    <row r="45" spans="1:8">
      <c r="A45" s="8" t="s">
        <v>83</v>
      </c>
      <c r="B45" s="9" t="s">
        <v>84</v>
      </c>
      <c r="C45" s="10">
        <v>262000</v>
      </c>
      <c r="D45" s="10">
        <v>294501.49</v>
      </c>
      <c r="E45" s="10">
        <f t="shared" si="11"/>
        <v>556501.49</v>
      </c>
      <c r="F45" s="10">
        <v>0</v>
      </c>
      <c r="G45" s="10">
        <v>0</v>
      </c>
      <c r="H45" s="10">
        <f t="shared" si="3"/>
        <v>556501.49</v>
      </c>
    </row>
    <row r="46" spans="1:8">
      <c r="A46" s="8" t="s">
        <v>85</v>
      </c>
      <c r="B46" s="9" t="s">
        <v>86</v>
      </c>
      <c r="C46" s="10">
        <v>0</v>
      </c>
      <c r="D46" s="10">
        <v>471749.07</v>
      </c>
      <c r="E46" s="10">
        <f t="shared" si="11"/>
        <v>471749.07</v>
      </c>
      <c r="F46" s="10">
        <v>0</v>
      </c>
      <c r="G46" s="10">
        <v>0</v>
      </c>
      <c r="H46" s="10">
        <f t="shared" si="3"/>
        <v>471749.07</v>
      </c>
    </row>
    <row r="47" spans="1:8">
      <c r="A47" s="8" t="s">
        <v>87</v>
      </c>
      <c r="B47" s="9" t="s">
        <v>88</v>
      </c>
      <c r="C47" s="10">
        <v>180000</v>
      </c>
      <c r="D47" s="10">
        <v>0</v>
      </c>
      <c r="E47" s="10">
        <f t="shared" si="11"/>
        <v>180000</v>
      </c>
      <c r="F47" s="10">
        <v>0</v>
      </c>
      <c r="G47" s="10">
        <v>0</v>
      </c>
      <c r="H47" s="10">
        <f t="shared" si="3"/>
        <v>180000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144000</v>
      </c>
      <c r="D49" s="10">
        <v>178838.38</v>
      </c>
      <c r="E49" s="10">
        <f t="shared" si="11"/>
        <v>322838.38</v>
      </c>
      <c r="F49" s="10">
        <v>0</v>
      </c>
      <c r="G49" s="10">
        <v>0</v>
      </c>
      <c r="H49" s="10">
        <f t="shared" si="3"/>
        <v>322838.38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2200000</v>
      </c>
      <c r="E53" s="7">
        <f t="shared" si="12"/>
        <v>2200000</v>
      </c>
      <c r="F53" s="7">
        <f t="shared" si="12"/>
        <v>0</v>
      </c>
      <c r="G53" s="7">
        <f t="shared" si="12"/>
        <v>0</v>
      </c>
      <c r="H53" s="7">
        <f t="shared" si="3"/>
        <v>2200000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2200000</v>
      </c>
      <c r="E55" s="10">
        <f t="shared" si="13"/>
        <v>2200000</v>
      </c>
      <c r="F55" s="10">
        <v>0</v>
      </c>
      <c r="G55" s="10">
        <v>0</v>
      </c>
      <c r="H55" s="10">
        <f t="shared" si="3"/>
        <v>2200000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634729.54</v>
      </c>
      <c r="D57" s="7">
        <f t="shared" ref="D57:G57" si="14">SUM(D58:D65)</f>
        <v>0</v>
      </c>
      <c r="E57" s="7">
        <f t="shared" si="14"/>
        <v>634729.54</v>
      </c>
      <c r="F57" s="7">
        <f t="shared" si="14"/>
        <v>0</v>
      </c>
      <c r="G57" s="7">
        <f t="shared" si="14"/>
        <v>0</v>
      </c>
      <c r="H57" s="7">
        <f t="shared" si="3"/>
        <v>634729.54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634729.54</v>
      </c>
      <c r="D65" s="10">
        <v>0</v>
      </c>
      <c r="E65" s="10">
        <f t="shared" si="15"/>
        <v>634729.54</v>
      </c>
      <c r="F65" s="10">
        <v>0</v>
      </c>
      <c r="G65" s="10">
        <v>0</v>
      </c>
      <c r="H65" s="10">
        <f t="shared" si="3"/>
        <v>634729.54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18822328.530000001</v>
      </c>
      <c r="E79" s="14">
        <f t="shared" si="21"/>
        <v>18822328.530000001</v>
      </c>
      <c r="F79" s="14">
        <f t="shared" si="21"/>
        <v>165352</v>
      </c>
      <c r="G79" s="14">
        <f t="shared" si="21"/>
        <v>152201</v>
      </c>
      <c r="H79" s="14">
        <f t="shared" si="21"/>
        <v>18656976.530000001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12553495.440000001</v>
      </c>
      <c r="E80" s="14">
        <f t="shared" si="22"/>
        <v>12553495.440000001</v>
      </c>
      <c r="F80" s="14">
        <f t="shared" si="22"/>
        <v>0</v>
      </c>
      <c r="G80" s="14">
        <f t="shared" si="22"/>
        <v>0</v>
      </c>
      <c r="H80" s="14">
        <f t="shared" si="22"/>
        <v>12553495.440000001</v>
      </c>
    </row>
    <row r="81" spans="1:8">
      <c r="A81" s="8" t="s">
        <v>145</v>
      </c>
      <c r="B81" s="15" t="s">
        <v>12</v>
      </c>
      <c r="C81" s="16">
        <v>0</v>
      </c>
      <c r="D81" s="16">
        <v>6699711.2999999998</v>
      </c>
      <c r="E81" s="10">
        <f t="shared" ref="E81:E87" si="23">C81+D81</f>
        <v>6699711.2999999998</v>
      </c>
      <c r="F81" s="16">
        <v>0</v>
      </c>
      <c r="G81" s="16">
        <v>0</v>
      </c>
      <c r="H81" s="16">
        <f t="shared" ref="H81:H144" si="24">E81-F81</f>
        <v>6699711.2999999998</v>
      </c>
    </row>
    <row r="82" spans="1:8">
      <c r="A82" s="8" t="s">
        <v>146</v>
      </c>
      <c r="B82" s="15" t="s">
        <v>14</v>
      </c>
      <c r="C82" s="16">
        <v>0</v>
      </c>
      <c r="D82" s="16">
        <v>2110461.84</v>
      </c>
      <c r="E82" s="10">
        <f t="shared" si="23"/>
        <v>2110461.84</v>
      </c>
      <c r="F82" s="16">
        <v>0</v>
      </c>
      <c r="G82" s="16">
        <v>0</v>
      </c>
      <c r="H82" s="16">
        <f t="shared" si="24"/>
        <v>2110461.84</v>
      </c>
    </row>
    <row r="83" spans="1:8">
      <c r="A83" s="8" t="s">
        <v>147</v>
      </c>
      <c r="B83" s="15" t="s">
        <v>16</v>
      </c>
      <c r="C83" s="16">
        <v>0</v>
      </c>
      <c r="D83" s="16">
        <v>1576644.1</v>
      </c>
      <c r="E83" s="10">
        <f t="shared" si="23"/>
        <v>1576644.1</v>
      </c>
      <c r="F83" s="16">
        <v>0</v>
      </c>
      <c r="G83" s="16">
        <v>0</v>
      </c>
      <c r="H83" s="16">
        <f t="shared" si="24"/>
        <v>1576644.1</v>
      </c>
    </row>
    <row r="84" spans="1:8">
      <c r="A84" s="8" t="s">
        <v>148</v>
      </c>
      <c r="B84" s="15" t="s">
        <v>18</v>
      </c>
      <c r="C84" s="16">
        <v>0</v>
      </c>
      <c r="D84" s="16">
        <v>1558977.32</v>
      </c>
      <c r="E84" s="10">
        <f t="shared" si="23"/>
        <v>1558977.32</v>
      </c>
      <c r="F84" s="16">
        <v>0</v>
      </c>
      <c r="G84" s="16">
        <v>0</v>
      </c>
      <c r="H84" s="16">
        <f t="shared" si="24"/>
        <v>1558977.32</v>
      </c>
    </row>
    <row r="85" spans="1:8">
      <c r="A85" s="8" t="s">
        <v>149</v>
      </c>
      <c r="B85" s="15" t="s">
        <v>20</v>
      </c>
      <c r="C85" s="16">
        <v>0</v>
      </c>
      <c r="D85" s="16">
        <v>607700.88</v>
      </c>
      <c r="E85" s="10">
        <f t="shared" si="23"/>
        <v>607700.88</v>
      </c>
      <c r="F85" s="16">
        <v>0</v>
      </c>
      <c r="G85" s="16">
        <v>0</v>
      </c>
      <c r="H85" s="16">
        <f t="shared" si="24"/>
        <v>607700.88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962292</v>
      </c>
      <c r="E88" s="14">
        <f t="shared" si="25"/>
        <v>962292</v>
      </c>
      <c r="F88" s="14">
        <f t="shared" si="25"/>
        <v>27574.010000000002</v>
      </c>
      <c r="G88" s="14">
        <f t="shared" si="25"/>
        <v>27574.010000000002</v>
      </c>
      <c r="H88" s="14">
        <f t="shared" si="24"/>
        <v>934717.99</v>
      </c>
    </row>
    <row r="89" spans="1:8">
      <c r="A89" s="8" t="s">
        <v>152</v>
      </c>
      <c r="B89" s="15" t="s">
        <v>27</v>
      </c>
      <c r="C89" s="16">
        <v>0</v>
      </c>
      <c r="D89" s="16">
        <v>255800</v>
      </c>
      <c r="E89" s="10">
        <f t="shared" ref="E89:E97" si="26">C89+D89</f>
        <v>255800</v>
      </c>
      <c r="F89" s="16">
        <v>2130.1</v>
      </c>
      <c r="G89" s="16">
        <v>2130.1</v>
      </c>
      <c r="H89" s="16">
        <f t="shared" si="24"/>
        <v>253669.9</v>
      </c>
    </row>
    <row r="90" spans="1:8">
      <c r="A90" s="8" t="s">
        <v>153</v>
      </c>
      <c r="B90" s="15" t="s">
        <v>29</v>
      </c>
      <c r="C90" s="16">
        <v>0</v>
      </c>
      <c r="D90" s="16">
        <v>66000</v>
      </c>
      <c r="E90" s="10">
        <f t="shared" si="26"/>
        <v>66000</v>
      </c>
      <c r="F90" s="16">
        <v>6000</v>
      </c>
      <c r="G90" s="16">
        <v>6000</v>
      </c>
      <c r="H90" s="16">
        <f t="shared" si="24"/>
        <v>60000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229880</v>
      </c>
      <c r="E92" s="10">
        <f t="shared" si="26"/>
        <v>229880</v>
      </c>
      <c r="F92" s="16">
        <v>17170.41</v>
      </c>
      <c r="G92" s="16">
        <v>17170.41</v>
      </c>
      <c r="H92" s="16">
        <f t="shared" si="24"/>
        <v>212709.59</v>
      </c>
    </row>
    <row r="93" spans="1:8">
      <c r="A93" s="8" t="s">
        <v>156</v>
      </c>
      <c r="B93" s="15" t="s">
        <v>35</v>
      </c>
      <c r="C93" s="16">
        <v>0</v>
      </c>
      <c r="D93" s="16">
        <v>56000</v>
      </c>
      <c r="E93" s="10">
        <f t="shared" si="26"/>
        <v>56000</v>
      </c>
      <c r="F93" s="16">
        <v>0</v>
      </c>
      <c r="G93" s="16">
        <v>0</v>
      </c>
      <c r="H93" s="16">
        <f t="shared" si="24"/>
        <v>56000</v>
      </c>
    </row>
    <row r="94" spans="1:8">
      <c r="A94" s="8" t="s">
        <v>157</v>
      </c>
      <c r="B94" s="15" t="s">
        <v>37</v>
      </c>
      <c r="C94" s="16">
        <v>0</v>
      </c>
      <c r="D94" s="16">
        <v>180000</v>
      </c>
      <c r="E94" s="10">
        <f t="shared" si="26"/>
        <v>180000</v>
      </c>
      <c r="F94" s="16">
        <v>0</v>
      </c>
      <c r="G94" s="16">
        <v>0</v>
      </c>
      <c r="H94" s="16">
        <f t="shared" si="24"/>
        <v>180000</v>
      </c>
    </row>
    <row r="95" spans="1:8">
      <c r="A95" s="8" t="s">
        <v>158</v>
      </c>
      <c r="B95" s="15" t="s">
        <v>39</v>
      </c>
      <c r="C95" s="16">
        <v>0</v>
      </c>
      <c r="D95" s="16">
        <v>98900</v>
      </c>
      <c r="E95" s="10">
        <f t="shared" si="26"/>
        <v>98900</v>
      </c>
      <c r="F95" s="16">
        <v>0</v>
      </c>
      <c r="G95" s="16">
        <v>0</v>
      </c>
      <c r="H95" s="16">
        <f t="shared" si="24"/>
        <v>98900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75712</v>
      </c>
      <c r="E97" s="10">
        <f t="shared" si="26"/>
        <v>75712</v>
      </c>
      <c r="F97" s="16">
        <v>2273.5</v>
      </c>
      <c r="G97" s="16">
        <v>2273.5</v>
      </c>
      <c r="H97" s="16">
        <f t="shared" si="24"/>
        <v>73438.5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2401144</v>
      </c>
      <c r="E98" s="14">
        <f t="shared" si="27"/>
        <v>2401144</v>
      </c>
      <c r="F98" s="14">
        <f t="shared" si="27"/>
        <v>137777.99</v>
      </c>
      <c r="G98" s="14">
        <f t="shared" si="27"/>
        <v>124626.98999999999</v>
      </c>
      <c r="H98" s="14">
        <f t="shared" si="24"/>
        <v>2263366.0099999998</v>
      </c>
    </row>
    <row r="99" spans="1:8">
      <c r="A99" s="8" t="s">
        <v>161</v>
      </c>
      <c r="B99" s="15" t="s">
        <v>46</v>
      </c>
      <c r="C99" s="16">
        <v>0</v>
      </c>
      <c r="D99" s="16">
        <v>337063</v>
      </c>
      <c r="E99" s="10">
        <f t="shared" ref="E99:E107" si="28">C99+D99</f>
        <v>337063</v>
      </c>
      <c r="F99" s="16">
        <v>5355</v>
      </c>
      <c r="G99" s="16">
        <v>5355</v>
      </c>
      <c r="H99" s="16">
        <f t="shared" si="24"/>
        <v>331708</v>
      </c>
    </row>
    <row r="100" spans="1:8">
      <c r="A100" s="8" t="s">
        <v>162</v>
      </c>
      <c r="B100" s="15" t="s">
        <v>48</v>
      </c>
      <c r="C100" s="16">
        <v>0</v>
      </c>
      <c r="D100" s="16">
        <v>322000</v>
      </c>
      <c r="E100" s="10">
        <f t="shared" si="28"/>
        <v>322000</v>
      </c>
      <c r="F100" s="16">
        <v>0</v>
      </c>
      <c r="G100" s="16">
        <v>0</v>
      </c>
      <c r="H100" s="16">
        <f t="shared" si="24"/>
        <v>322000</v>
      </c>
    </row>
    <row r="101" spans="1:8">
      <c r="A101" s="8" t="s">
        <v>163</v>
      </c>
      <c r="B101" s="15" t="s">
        <v>50</v>
      </c>
      <c r="C101" s="16">
        <v>0</v>
      </c>
      <c r="D101" s="16">
        <v>335000</v>
      </c>
      <c r="E101" s="10">
        <f t="shared" si="28"/>
        <v>335000</v>
      </c>
      <c r="F101" s="16">
        <v>9323.4</v>
      </c>
      <c r="G101" s="16">
        <v>9323.4</v>
      </c>
      <c r="H101" s="16">
        <f t="shared" si="24"/>
        <v>325676.59999999998</v>
      </c>
    </row>
    <row r="102" spans="1:8">
      <c r="A102" s="8" t="s">
        <v>164</v>
      </c>
      <c r="B102" s="15" t="s">
        <v>52</v>
      </c>
      <c r="C102" s="16">
        <v>0</v>
      </c>
      <c r="D102" s="16">
        <v>122681</v>
      </c>
      <c r="E102" s="10">
        <f t="shared" si="28"/>
        <v>122681</v>
      </c>
      <c r="F102" s="16">
        <v>0</v>
      </c>
      <c r="G102" s="16">
        <v>0</v>
      </c>
      <c r="H102" s="16">
        <f t="shared" si="24"/>
        <v>122681</v>
      </c>
    </row>
    <row r="103" spans="1:8">
      <c r="A103" s="8" t="s">
        <v>165</v>
      </c>
      <c r="B103" s="15" t="s">
        <v>54</v>
      </c>
      <c r="C103" s="16">
        <v>0</v>
      </c>
      <c r="D103" s="16">
        <v>443598.84</v>
      </c>
      <c r="E103" s="10">
        <f t="shared" si="28"/>
        <v>443598.84</v>
      </c>
      <c r="F103" s="16">
        <v>33290.83</v>
      </c>
      <c r="G103" s="16">
        <v>33290.83</v>
      </c>
      <c r="H103" s="16">
        <f t="shared" si="24"/>
        <v>410308.01</v>
      </c>
    </row>
    <row r="104" spans="1:8">
      <c r="A104" s="8" t="s">
        <v>166</v>
      </c>
      <c r="B104" s="15" t="s">
        <v>56</v>
      </c>
      <c r="C104" s="16">
        <v>0</v>
      </c>
      <c r="D104" s="16">
        <v>26000</v>
      </c>
      <c r="E104" s="10">
        <f t="shared" si="28"/>
        <v>26000</v>
      </c>
      <c r="F104" s="16">
        <v>0</v>
      </c>
      <c r="G104" s="16">
        <v>0</v>
      </c>
      <c r="H104" s="16">
        <f t="shared" si="24"/>
        <v>26000</v>
      </c>
    </row>
    <row r="105" spans="1:8">
      <c r="A105" s="8" t="s">
        <v>167</v>
      </c>
      <c r="B105" s="15" t="s">
        <v>58</v>
      </c>
      <c r="C105" s="16">
        <v>0</v>
      </c>
      <c r="D105" s="16">
        <v>293300</v>
      </c>
      <c r="E105" s="10">
        <f t="shared" si="28"/>
        <v>293300</v>
      </c>
      <c r="F105" s="16">
        <v>66740.039999999994</v>
      </c>
      <c r="G105" s="16">
        <v>66740.039999999994</v>
      </c>
      <c r="H105" s="16">
        <f t="shared" si="24"/>
        <v>226559.96000000002</v>
      </c>
    </row>
    <row r="106" spans="1:8">
      <c r="A106" s="8" t="s">
        <v>168</v>
      </c>
      <c r="B106" s="15" t="s">
        <v>60</v>
      </c>
      <c r="C106" s="16">
        <v>0</v>
      </c>
      <c r="D106" s="16">
        <v>129600</v>
      </c>
      <c r="E106" s="10">
        <f t="shared" si="28"/>
        <v>129600</v>
      </c>
      <c r="F106" s="16">
        <v>6886.7</v>
      </c>
      <c r="G106" s="16">
        <v>6886.7</v>
      </c>
      <c r="H106" s="16">
        <f t="shared" si="24"/>
        <v>122713.3</v>
      </c>
    </row>
    <row r="107" spans="1:8">
      <c r="A107" s="8" t="s">
        <v>169</v>
      </c>
      <c r="B107" s="15" t="s">
        <v>62</v>
      </c>
      <c r="C107" s="16">
        <v>0</v>
      </c>
      <c r="D107" s="16">
        <v>391901.16</v>
      </c>
      <c r="E107" s="10">
        <f t="shared" si="28"/>
        <v>391901.16</v>
      </c>
      <c r="F107" s="16">
        <v>16182.02</v>
      </c>
      <c r="G107" s="16">
        <v>3031.02</v>
      </c>
      <c r="H107" s="16">
        <f t="shared" si="24"/>
        <v>375719.13999999996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122013.09</v>
      </c>
      <c r="E108" s="14">
        <f t="shared" si="29"/>
        <v>122013.09</v>
      </c>
      <c r="F108" s="14">
        <f t="shared" si="29"/>
        <v>0</v>
      </c>
      <c r="G108" s="14">
        <f t="shared" si="29"/>
        <v>0</v>
      </c>
      <c r="H108" s="14">
        <f t="shared" si="24"/>
        <v>122013.09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122013.09</v>
      </c>
      <c r="E112" s="10">
        <f t="shared" si="30"/>
        <v>122013.09</v>
      </c>
      <c r="F112" s="16">
        <v>0</v>
      </c>
      <c r="G112" s="16">
        <v>0</v>
      </c>
      <c r="H112" s="16">
        <f t="shared" si="24"/>
        <v>122013.09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2783384</v>
      </c>
      <c r="E118" s="14">
        <f t="shared" si="31"/>
        <v>2783384</v>
      </c>
      <c r="F118" s="14">
        <f t="shared" si="31"/>
        <v>0</v>
      </c>
      <c r="G118" s="14">
        <f t="shared" si="31"/>
        <v>0</v>
      </c>
      <c r="H118" s="14">
        <f t="shared" si="24"/>
        <v>2783384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2783384</v>
      </c>
      <c r="E124" s="10">
        <f t="shared" si="32"/>
        <v>2783384</v>
      </c>
      <c r="F124" s="16">
        <v>0</v>
      </c>
      <c r="G124" s="16">
        <v>0</v>
      </c>
      <c r="H124" s="16">
        <f t="shared" si="24"/>
        <v>2783384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9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9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9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9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9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9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9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9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9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9">
      <c r="A154" s="21" t="s">
        <v>206</v>
      </c>
      <c r="B154" s="22"/>
      <c r="C154" s="14">
        <f>C4+C79</f>
        <v>22356323.960000001</v>
      </c>
      <c r="D154" s="14">
        <f t="shared" ref="D154:H154" si="42">D4+D79</f>
        <v>23546300.050000001</v>
      </c>
      <c r="E154" s="14">
        <f t="shared" si="42"/>
        <v>45902624.010000005</v>
      </c>
      <c r="F154" s="14">
        <f t="shared" si="42"/>
        <v>8707254.2199999988</v>
      </c>
      <c r="G154" s="14">
        <f t="shared" si="42"/>
        <v>8664194.6799999997</v>
      </c>
      <c r="H154" s="14">
        <f t="shared" si="42"/>
        <v>37195369.789999999</v>
      </c>
    </row>
    <row r="155" spans="1:9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9">
      <c r="A156" s="38" t="s">
        <v>207</v>
      </c>
      <c r="B156" s="38"/>
      <c r="C156" s="38"/>
      <c r="D156" s="38"/>
      <c r="E156" s="38"/>
      <c r="F156" s="38"/>
      <c r="G156" s="38"/>
      <c r="H156" s="38"/>
      <c r="I156" s="38"/>
    </row>
    <row r="157" spans="1:9">
      <c r="A157" s="39"/>
      <c r="B157" s="40"/>
      <c r="C157" s="41"/>
      <c r="D157" s="41"/>
      <c r="E157" s="42"/>
      <c r="F157" s="43"/>
      <c r="G157" s="40"/>
      <c r="H157" s="41"/>
      <c r="I157" s="41"/>
    </row>
    <row r="158" spans="1:9">
      <c r="A158" s="39"/>
      <c r="B158" s="44"/>
      <c r="C158" s="44"/>
      <c r="D158" s="41"/>
      <c r="E158" s="42"/>
      <c r="F158" s="45"/>
      <c r="G158" s="45"/>
      <c r="H158" s="41"/>
      <c r="I158" s="41"/>
    </row>
    <row r="159" spans="1:9">
      <c r="A159" s="46"/>
      <c r="B159" s="47" t="s">
        <v>208</v>
      </c>
      <c r="C159" s="47"/>
      <c r="D159" s="41"/>
      <c r="E159" s="41"/>
      <c r="F159" s="48" t="s">
        <v>209</v>
      </c>
      <c r="G159" s="48"/>
      <c r="H159" s="49"/>
      <c r="I159" s="41"/>
    </row>
    <row r="160" spans="1:9">
      <c r="A160" s="50"/>
      <c r="B160" s="51" t="s">
        <v>210</v>
      </c>
      <c r="C160" s="51"/>
      <c r="D160" s="52"/>
      <c r="E160" s="52"/>
      <c r="F160" s="53" t="s">
        <v>211</v>
      </c>
      <c r="G160" s="53"/>
      <c r="H160" s="49"/>
      <c r="I160" s="41"/>
    </row>
    <row r="161" spans="1:9">
      <c r="A161" s="54"/>
      <c r="B161" s="55"/>
      <c r="C161" s="55"/>
      <c r="D161" s="55"/>
      <c r="E161" s="42"/>
      <c r="F161" s="55"/>
      <c r="G161" s="55"/>
      <c r="H161" s="55"/>
      <c r="I161" s="55"/>
    </row>
    <row r="162" spans="1:9">
      <c r="A162" s="54"/>
      <c r="B162" s="55"/>
      <c r="C162" s="55"/>
      <c r="D162" s="55"/>
      <c r="E162" s="42"/>
      <c r="F162" s="55"/>
      <c r="G162" s="55"/>
      <c r="H162" s="55"/>
      <c r="I162" s="55"/>
    </row>
  </sheetData>
  <mergeCells count="32">
    <mergeCell ref="B160:C160"/>
    <mergeCell ref="F160:G160"/>
    <mergeCell ref="A5:B5"/>
    <mergeCell ref="A156:I156"/>
    <mergeCell ref="B158:C158"/>
    <mergeCell ref="F158:G158"/>
    <mergeCell ref="B159:C159"/>
    <mergeCell ref="F159:G159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2018-05-24T21:15:59Z</cp:lastPrinted>
  <dcterms:created xsi:type="dcterms:W3CDTF">2018-03-07T01:43:22Z</dcterms:created>
  <dcterms:modified xsi:type="dcterms:W3CDTF">2018-05-24T21:16:12Z</dcterms:modified>
</cp:coreProperties>
</file>